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2fb510b6dc50927/Dateien/16 Heike/Stricken/"/>
    </mc:Choice>
  </mc:AlternateContent>
  <xr:revisionPtr revIDLastSave="61" documentId="8_{2BA20697-0AB0-470C-86FF-1260F7C26A06}" xr6:coauthVersionLast="47" xr6:coauthVersionMax="47" xr10:uidLastSave="{230FE136-4D0C-426A-8382-3582F9272807}"/>
  <bookViews>
    <workbookView xWindow="-108" yWindow="-108" windowWidth="30936" windowHeight="16776" xr2:uid="{C4B3948C-230E-4010-B173-B2CEC0143E8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12" i="1"/>
  <c r="J26" i="1"/>
  <c r="L15" i="1"/>
  <c r="L16" i="1" s="1"/>
  <c r="L13" i="1"/>
  <c r="L26" i="1" s="1"/>
  <c r="D12" i="1"/>
  <c r="B26" i="1"/>
  <c r="D13" i="1"/>
  <c r="D26" i="1" s="1"/>
  <c r="D11" i="1"/>
  <c r="D15" i="1" l="1"/>
  <c r="D16" i="1" s="1"/>
  <c r="B24" i="1" s="1"/>
  <c r="J24" i="1"/>
  <c r="L17" i="1"/>
  <c r="J21" i="1" l="1"/>
  <c r="I26" i="1" s="1"/>
  <c r="L18" i="1"/>
  <c r="J22" i="1" s="1"/>
  <c r="D17" i="1"/>
  <c r="D18" i="1" s="1"/>
  <c r="B22" i="1" s="1"/>
  <c r="F26" i="1" s="1"/>
  <c r="M22" i="1" l="1"/>
  <c r="M21" i="1" s="1"/>
  <c r="M27" i="1" s="1"/>
  <c r="N26" i="1"/>
  <c r="B21" i="1"/>
  <c r="A26" i="1" s="1"/>
  <c r="E22" i="1" l="1"/>
  <c r="E21" i="1" s="1"/>
  <c r="E27" i="1" s="1"/>
</calcChain>
</file>

<file path=xl/sharedStrings.xml><?xml version="1.0" encoding="utf-8"?>
<sst xmlns="http://schemas.openxmlformats.org/spreadsheetml/2006/main" count="72" uniqueCount="31">
  <si>
    <t>oben</t>
  </si>
  <si>
    <t>cm</t>
  </si>
  <si>
    <t>unten</t>
  </si>
  <si>
    <t>MaPro</t>
  </si>
  <si>
    <t>M</t>
  </si>
  <si>
    <t>R</t>
  </si>
  <si>
    <t>Differenz Maschen oben/unten</t>
  </si>
  <si>
    <t>Abnahme jeweils 2 Maschen</t>
  </si>
  <si>
    <t>Anzahl Reihen zwischen den Abnahmen</t>
  </si>
  <si>
    <t>aufgerundet</t>
  </si>
  <si>
    <t>x</t>
  </si>
  <si>
    <t>Länge (ohne Bündchen)</t>
  </si>
  <si>
    <t>B</t>
  </si>
  <si>
    <t>A+B</t>
  </si>
  <si>
    <t>=</t>
  </si>
  <si>
    <t>-</t>
  </si>
  <si>
    <t>Gleichung1</t>
  </si>
  <si>
    <t>Gleichung2</t>
  </si>
  <si>
    <t>Anzahl A</t>
  </si>
  <si>
    <t>Anzahl B</t>
  </si>
  <si>
    <t>A (jede)</t>
  </si>
  <si>
    <t>B (jede)</t>
  </si>
  <si>
    <t>Anzahl Runden/Reihen zwischen den Abnahmen</t>
  </si>
  <si>
    <t>Anzahl Runden/Reihen (Maschenabnahme)</t>
  </si>
  <si>
    <t>. Rd/R</t>
  </si>
  <si>
    <r>
      <t xml:space="preserve">Mit diesem Excel-Tool kannst du berechnen, </t>
    </r>
    <r>
      <rPr>
        <b/>
        <sz val="11"/>
        <color theme="1"/>
        <rFont val="Aptos Narrow"/>
        <family val="2"/>
        <scheme val="minor"/>
      </rPr>
      <t>wie viele Abnahmen für einen Ärmel benötigt werden und in welchen Abständen sie gearbeitet werden</t>
    </r>
    <r>
      <rPr>
        <sz val="11"/>
        <color theme="1"/>
        <rFont val="Aptos Narrow"/>
        <family val="2"/>
        <scheme val="minor"/>
      </rPr>
      <t>. Dafür brauchst du deine Maschenprobe sowie die gewünschte Ärmelweite oben und unten und die Ärmellänge.</t>
    </r>
  </si>
  <si>
    <r>
      <t xml:space="preserve">Du kannst die Berechnung auf zwei Arten durchführen: </t>
    </r>
    <r>
      <rPr>
        <b/>
        <sz val="11"/>
        <color theme="1"/>
        <rFont val="Aptos Narrow"/>
        <family val="2"/>
        <scheme val="minor"/>
      </rPr>
      <t>links anhand der Maße in Zentimetern, rechts anhand der Maschenzahlen</t>
    </r>
    <r>
      <rPr>
        <sz val="11"/>
        <color theme="1"/>
        <rFont val="Aptos Narrow"/>
        <family val="2"/>
        <scheme val="minor"/>
      </rPr>
      <t xml:space="preserve">. Trage die dir bekannten Werte in die blau markierten Felder ein. Das Tool berechnet daraus die </t>
    </r>
    <r>
      <rPr>
        <b/>
        <sz val="11"/>
        <color theme="1"/>
        <rFont val="Aptos Narrow"/>
        <family val="2"/>
        <scheme val="minor"/>
      </rPr>
      <t>Anzahl der benötigten Abnahmerunden bzw. -reihen und den Abstand zwischen den Abnahmen</t>
    </r>
    <r>
      <rPr>
        <sz val="11"/>
        <color theme="1"/>
        <rFont val="Aptos Narrow"/>
        <family val="2"/>
        <scheme val="minor"/>
      </rPr>
      <t>.</t>
    </r>
  </si>
  <si>
    <r>
      <t xml:space="preserve">Pro Abnahmerunde werden </t>
    </r>
    <r>
      <rPr>
        <b/>
        <sz val="11"/>
        <color theme="1"/>
        <rFont val="Aptos Narrow"/>
        <family val="2"/>
        <scheme val="minor"/>
      </rPr>
      <t>2 Maschen abgenommen</t>
    </r>
    <r>
      <rPr>
        <sz val="11"/>
        <color theme="1"/>
        <rFont val="Aptos Narrow"/>
        <family val="2"/>
        <scheme val="minor"/>
      </rPr>
      <t xml:space="preserve"> – jeweils 1 Masche rechts und links des Rundenbeginns. Wird der Ärmel in Reihen gestrickt, erfolgen die Abnahmen entsprechend am Reihenanfang und -ende.</t>
    </r>
  </si>
  <si>
    <t>Ärmelabnahmen berechnen</t>
  </si>
  <si>
    <t>Berechnung über Maße</t>
  </si>
  <si>
    <t>Berechnung über Maschenanzahl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</si>
</sst>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quotePrefix="1"/>
    <xf numFmtId="0" fontId="1" fillId="0" borderId="0" xfId="0" applyFont="1"/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 wrapText="1"/>
    </xf>
    <xf numFmtId="2" fontId="0" fillId="0" borderId="1" xfId="0" applyNumberFormat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115B-44D1-4CED-8A4A-75864C468D7B}">
  <dimension ref="A1:O28"/>
  <sheetViews>
    <sheetView showGridLines="0" showRowColHeaders="0" tabSelected="1" zoomScale="130" zoomScaleNormal="130" workbookViewId="0">
      <selection activeCell="L12" sqref="L12"/>
    </sheetView>
  </sheetViews>
  <sheetFormatPr baseColWidth="10" defaultColWidth="0" defaultRowHeight="14.4" zeroHeight="1" x14ac:dyDescent="0.3"/>
  <cols>
    <col min="1" max="1" width="21" customWidth="1"/>
    <col min="2" max="2" width="12" bestFit="1" customWidth="1"/>
    <col min="3" max="5" width="11.5546875" customWidth="1"/>
    <col min="6" max="8" width="4.109375" customWidth="1"/>
    <col min="9" max="9" width="20.77734375" customWidth="1"/>
    <col min="10" max="14" width="11.5546875" customWidth="1"/>
    <col min="16" max="16384" width="11.5546875" hidden="1"/>
  </cols>
  <sheetData>
    <row r="1" spans="1:13" ht="18" x14ac:dyDescent="0.35">
      <c r="A1" s="11" t="s">
        <v>28</v>
      </c>
    </row>
    <row r="2" spans="1:13" ht="33" customHeight="1" x14ac:dyDescent="0.3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" hidden="1" customHeight="1" x14ac:dyDescent="0.3"/>
    <row r="4" spans="1:13" ht="27" customHeight="1" x14ac:dyDescent="0.3">
      <c r="A4" s="9" t="s">
        <v>26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2.4" customHeight="1" x14ac:dyDescent="0.3"/>
    <row r="6" spans="1:13" ht="28.8" customHeight="1" x14ac:dyDescent="0.3">
      <c r="A6" s="9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/>
    <row r="8" spans="1:13" x14ac:dyDescent="0.3">
      <c r="A8" s="6" t="s">
        <v>29</v>
      </c>
      <c r="I8" s="6" t="s">
        <v>30</v>
      </c>
    </row>
    <row r="9" spans="1:13" x14ac:dyDescent="0.3">
      <c r="A9" s="1" t="s">
        <v>3</v>
      </c>
      <c r="B9" s="7">
        <v>18</v>
      </c>
      <c r="C9" s="1" t="s">
        <v>4</v>
      </c>
      <c r="D9" s="7">
        <v>28</v>
      </c>
      <c r="E9" s="1" t="s">
        <v>5</v>
      </c>
      <c r="I9" s="1" t="s">
        <v>3</v>
      </c>
      <c r="J9" s="7">
        <v>18</v>
      </c>
      <c r="K9" s="1" t="s">
        <v>4</v>
      </c>
      <c r="L9" s="7">
        <v>28</v>
      </c>
      <c r="M9" s="1" t="s">
        <v>5</v>
      </c>
    </row>
    <row r="10" spans="1:13" x14ac:dyDescent="0.3">
      <c r="B10" s="8"/>
    </row>
    <row r="11" spans="1:13" x14ac:dyDescent="0.3">
      <c r="A11" s="1" t="s">
        <v>0</v>
      </c>
      <c r="B11" s="7">
        <v>40</v>
      </c>
      <c r="C11" s="1" t="s">
        <v>1</v>
      </c>
      <c r="D11" s="1">
        <f>B11*B9/10</f>
        <v>72</v>
      </c>
      <c r="E11" s="1" t="s">
        <v>4</v>
      </c>
      <c r="I11" s="1" t="s">
        <v>0</v>
      </c>
      <c r="J11" s="1">
        <f>L11/J9*10</f>
        <v>40</v>
      </c>
      <c r="K11" s="1" t="s">
        <v>1</v>
      </c>
      <c r="L11" s="7">
        <v>72</v>
      </c>
      <c r="M11" s="1" t="s">
        <v>4</v>
      </c>
    </row>
    <row r="12" spans="1:13" x14ac:dyDescent="0.3">
      <c r="A12" s="1" t="s">
        <v>2</v>
      </c>
      <c r="B12" s="7">
        <v>15</v>
      </c>
      <c r="C12" s="1" t="s">
        <v>1</v>
      </c>
      <c r="D12" s="1">
        <f>ROUND(B12*B9/10,0)</f>
        <v>27</v>
      </c>
      <c r="E12" s="1" t="s">
        <v>4</v>
      </c>
      <c r="I12" s="1" t="s">
        <v>2</v>
      </c>
      <c r="J12" s="1">
        <f>L12/J9*10</f>
        <v>15</v>
      </c>
      <c r="K12" s="1" t="s">
        <v>1</v>
      </c>
      <c r="L12" s="7">
        <v>27</v>
      </c>
      <c r="M12" s="1" t="s">
        <v>4</v>
      </c>
    </row>
    <row r="13" spans="1:13" x14ac:dyDescent="0.3">
      <c r="A13" s="1" t="s">
        <v>11</v>
      </c>
      <c r="B13" s="7">
        <v>50</v>
      </c>
      <c r="C13" s="1" t="s">
        <v>1</v>
      </c>
      <c r="D13" s="1">
        <f>B13*D9/10</f>
        <v>140</v>
      </c>
      <c r="E13" s="1" t="s">
        <v>5</v>
      </c>
      <c r="I13" s="1" t="s">
        <v>11</v>
      </c>
      <c r="J13" s="7">
        <v>50</v>
      </c>
      <c r="K13" s="1" t="s">
        <v>1</v>
      </c>
      <c r="L13" s="1">
        <f>J13*L9/10</f>
        <v>140</v>
      </c>
      <c r="M13" s="1" t="s">
        <v>5</v>
      </c>
    </row>
    <row r="14" spans="1:13" x14ac:dyDescent="0.3"/>
    <row r="15" spans="1:13" x14ac:dyDescent="0.3">
      <c r="A15" s="2" t="s">
        <v>6</v>
      </c>
      <c r="B15" s="3"/>
      <c r="C15" s="4"/>
      <c r="D15" s="1">
        <f>EVEN(D11-D12)</f>
        <v>46</v>
      </c>
      <c r="E15" s="1" t="s">
        <v>4</v>
      </c>
      <c r="I15" s="2" t="s">
        <v>6</v>
      </c>
      <c r="J15" s="3"/>
      <c r="K15" s="4"/>
      <c r="L15" s="1">
        <f>EVEN(L11-L12)</f>
        <v>46</v>
      </c>
      <c r="M15" s="1" t="s">
        <v>4</v>
      </c>
    </row>
    <row r="16" spans="1:13" x14ac:dyDescent="0.3">
      <c r="A16" s="2" t="s">
        <v>7</v>
      </c>
      <c r="B16" s="3"/>
      <c r="C16" s="4"/>
      <c r="D16" s="1">
        <f>D15/2</f>
        <v>23</v>
      </c>
      <c r="E16" s="1" t="s">
        <v>10</v>
      </c>
      <c r="I16" s="2" t="s">
        <v>7</v>
      </c>
      <c r="J16" s="3"/>
      <c r="K16" s="4"/>
      <c r="L16" s="1">
        <f>L15/2</f>
        <v>23</v>
      </c>
      <c r="M16" s="1" t="s">
        <v>10</v>
      </c>
    </row>
    <row r="17" spans="1:15" x14ac:dyDescent="0.3">
      <c r="A17" s="2" t="s">
        <v>22</v>
      </c>
      <c r="B17" s="3"/>
      <c r="C17" s="4"/>
      <c r="D17" s="10">
        <f>D13/D16</f>
        <v>6.0869565217391308</v>
      </c>
      <c r="E17" s="1" t="s">
        <v>5</v>
      </c>
      <c r="I17" s="2" t="s">
        <v>8</v>
      </c>
      <c r="J17" s="3"/>
      <c r="K17" s="4"/>
      <c r="L17" s="10">
        <f>L13/L16</f>
        <v>6.0869565217391308</v>
      </c>
      <c r="M17" s="1" t="s">
        <v>5</v>
      </c>
    </row>
    <row r="18" spans="1:15" x14ac:dyDescent="0.3">
      <c r="A18" s="2" t="s">
        <v>9</v>
      </c>
      <c r="B18" s="3"/>
      <c r="C18" s="4"/>
      <c r="D18" s="1">
        <f>ROUNDUP(D17,0)</f>
        <v>7</v>
      </c>
      <c r="E18" s="1" t="s">
        <v>5</v>
      </c>
      <c r="I18" s="2" t="s">
        <v>9</v>
      </c>
      <c r="J18" s="3"/>
      <c r="K18" s="4"/>
      <c r="L18" s="1">
        <f>ROUNDUP(L17,0)</f>
        <v>7</v>
      </c>
      <c r="M18" s="1" t="s">
        <v>5</v>
      </c>
    </row>
    <row r="19" spans="1:15" x14ac:dyDescent="0.3"/>
    <row r="20" spans="1:15" x14ac:dyDescent="0.3"/>
    <row r="21" spans="1:15" x14ac:dyDescent="0.3">
      <c r="A21" s="2" t="s">
        <v>20</v>
      </c>
      <c r="B21" s="3">
        <f>ROUNDDOWN(D17,0)</f>
        <v>6</v>
      </c>
      <c r="C21" s="4" t="s">
        <v>24</v>
      </c>
      <c r="D21" s="1" t="s">
        <v>18</v>
      </c>
      <c r="E21" s="1">
        <f>D16-E22</f>
        <v>16</v>
      </c>
      <c r="I21" s="2" t="s">
        <v>20</v>
      </c>
      <c r="J21" s="3">
        <f>ROUNDDOWN(L17,0)</f>
        <v>6</v>
      </c>
      <c r="K21" s="4" t="s">
        <v>24</v>
      </c>
      <c r="L21" s="1" t="s">
        <v>18</v>
      </c>
      <c r="M21" s="1">
        <f>L16-M22</f>
        <v>16</v>
      </c>
    </row>
    <row r="22" spans="1:15" x14ac:dyDescent="0.3">
      <c r="A22" s="2" t="s">
        <v>21</v>
      </c>
      <c r="B22" s="3">
        <f>D18</f>
        <v>7</v>
      </c>
      <c r="C22" s="4" t="s">
        <v>24</v>
      </c>
      <c r="D22" s="1" t="s">
        <v>19</v>
      </c>
      <c r="E22" s="1">
        <f>B22*B22-B21*B22</f>
        <v>7</v>
      </c>
      <c r="I22" s="2" t="s">
        <v>21</v>
      </c>
      <c r="J22" s="3">
        <f>L18</f>
        <v>7</v>
      </c>
      <c r="K22" s="4" t="s">
        <v>24</v>
      </c>
      <c r="L22" s="1" t="s">
        <v>19</v>
      </c>
      <c r="M22" s="1">
        <f>J22*J22-J21*J22</f>
        <v>7</v>
      </c>
    </row>
    <row r="23" spans="1:15" hidden="1" x14ac:dyDescent="0.3">
      <c r="A23" t="s">
        <v>16</v>
      </c>
      <c r="I23" t="s">
        <v>16</v>
      </c>
    </row>
    <row r="24" spans="1:15" hidden="1" x14ac:dyDescent="0.3">
      <c r="A24" s="5" t="s">
        <v>13</v>
      </c>
      <c r="B24">
        <f>D16</f>
        <v>23</v>
      </c>
      <c r="C24" s="5"/>
      <c r="I24" s="5" t="s">
        <v>13</v>
      </c>
      <c r="J24">
        <f>L16</f>
        <v>23</v>
      </c>
      <c r="K24" s="5"/>
    </row>
    <row r="25" spans="1:15" hidden="1" x14ac:dyDescent="0.3">
      <c r="A25" s="5" t="s">
        <v>17</v>
      </c>
      <c r="C25" s="5"/>
      <c r="I25" s="5" t="s">
        <v>17</v>
      </c>
      <c r="K25" s="5"/>
    </row>
    <row r="26" spans="1:15" hidden="1" x14ac:dyDescent="0.3">
      <c r="A26">
        <f>B21</f>
        <v>6</v>
      </c>
      <c r="B26" t="str">
        <f>A21</f>
        <v>A (jede)</v>
      </c>
      <c r="C26" t="s">
        <v>14</v>
      </c>
      <c r="D26">
        <f>D13</f>
        <v>140</v>
      </c>
      <c r="E26" s="5" t="s">
        <v>15</v>
      </c>
      <c r="F26">
        <f>B22</f>
        <v>7</v>
      </c>
      <c r="G26" t="s">
        <v>12</v>
      </c>
      <c r="I26">
        <f>J21</f>
        <v>6</v>
      </c>
      <c r="J26" t="str">
        <f>I21</f>
        <v>A (jede)</v>
      </c>
      <c r="K26" t="s">
        <v>14</v>
      </c>
      <c r="L26">
        <f>L13</f>
        <v>140</v>
      </c>
      <c r="M26" s="5" t="s">
        <v>15</v>
      </c>
      <c r="N26">
        <f>J22</f>
        <v>7</v>
      </c>
      <c r="O26" t="s">
        <v>12</v>
      </c>
    </row>
    <row r="27" spans="1:15" x14ac:dyDescent="0.3">
      <c r="A27" s="2" t="s">
        <v>23</v>
      </c>
      <c r="B27" s="3"/>
      <c r="C27" s="4"/>
      <c r="D27" s="1"/>
      <c r="E27" s="1">
        <f>E21+E22</f>
        <v>23</v>
      </c>
      <c r="I27" s="2" t="s">
        <v>23</v>
      </c>
      <c r="J27" s="3"/>
      <c r="K27" s="4"/>
      <c r="L27" s="1"/>
      <c r="M27" s="1">
        <f>M21+M22</f>
        <v>23</v>
      </c>
    </row>
    <row r="28" spans="1:15" x14ac:dyDescent="0.3"/>
  </sheetData>
  <sheetProtection algorithmName="SHA-512" hashValue="PHIePMYRp7EkIdMuBj2Mzaz4Bc8krkccUEGjbyb+0IKuisWCpD76dEt6o9rvIKa7ynSAL6hj2hNoC6ueGt5QFg==" saltValue="JH5jizYW1MiCoHyQ+H4iYg==" spinCount="100000" sheet="1" objects="1" scenarios="1"/>
  <mergeCells count="3">
    <mergeCell ref="A2:M2"/>
    <mergeCell ref="A4:M4"/>
    <mergeCell ref="A6:M6"/>
  </mergeCells>
  <dataValidations count="1">
    <dataValidation type="decimal" allowBlank="1" showInputMessage="1" showErrorMessage="1" sqref="B9 D9 B11 B12 B13 J9 L9 J13 L11 L12" xr:uid="{04CEF87A-DC73-4D46-86E5-72D3E43A118C}">
      <formula1>0</formula1>
      <formula2>100</formula2>
    </dataValidation>
  </dataValidations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31bbaf4-6778-4edb-83bf-fe971af79803}" enabled="1" method="Standard" siteId="{4b9f04c7-27a3-4ed9-84ba-e970f8f33dd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Joerss-Schultz, Heike</dc:creator>
  <cp:lastModifiedBy>Heike Joerss-Schultz</cp:lastModifiedBy>
  <dcterms:created xsi:type="dcterms:W3CDTF">2025-12-16T15:10:02Z</dcterms:created>
  <dcterms:modified xsi:type="dcterms:W3CDTF">2026-08-20T15:00:14Z</dcterms:modified>
</cp:coreProperties>
</file>